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ANDA\Anda site\"/>
    </mc:Choice>
  </mc:AlternateContent>
  <xr:revisionPtr revIDLastSave="0" documentId="13_ncr:1_{7C16ECA3-2D13-4457-A755-765081F8D4C9}" xr6:coauthVersionLast="47" xr6:coauthVersionMax="47" xr10:uidLastSave="{00000000-0000-0000-0000-000000000000}"/>
  <bookViews>
    <workbookView xWindow="-96" yWindow="-96" windowWidth="23232" windowHeight="12432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" i="1" l="1"/>
  <c r="F24" i="1"/>
  <c r="F10" i="1"/>
  <c r="F4" i="1"/>
  <c r="A10" i="1"/>
  <c r="A16" i="1" s="1"/>
  <c r="A24" i="1" s="1"/>
  <c r="F9" i="1"/>
  <c r="A9" i="1"/>
  <c r="A15" i="1" s="1"/>
  <c r="A23" i="1" s="1"/>
  <c r="F29" i="1" l="1"/>
  <c r="F15" i="1" l="1"/>
  <c r="F3" i="1" l="1"/>
  <c r="F23" i="1" l="1"/>
</calcChain>
</file>

<file path=xl/sharedStrings.xml><?xml version="1.0" encoding="utf-8"?>
<sst xmlns="http://schemas.openxmlformats.org/spreadsheetml/2006/main" count="21" uniqueCount="15">
  <si>
    <t>Total do Ano</t>
  </si>
  <si>
    <t>31 de dezembro</t>
  </si>
  <si>
    <t>Obs: Estoques disponíveis na Indústria (SSP e TSP na forma granulada)</t>
  </si>
  <si>
    <t xml:space="preserve">Estoques de Produtos Intermediários para Fertilizantes e Formulações NPK (em ton de produto) </t>
  </si>
  <si>
    <t xml:space="preserve">Principais Exportações de Fertilizantes e Formulações NPK (em tons. de produto) </t>
  </si>
  <si>
    <t xml:space="preserve">Produção Nacional de Fertilizantes Intermediários (em toneladas de produto)  </t>
  </si>
  <si>
    <t xml:space="preserve">  Inc</t>
  </si>
  <si>
    <t xml:space="preserve">Importação de Fertilizantes Intermediários (em toneladas de produto) </t>
  </si>
  <si>
    <t xml:space="preserve"> Obs: Não inclui importações para uso não fertilizante </t>
  </si>
  <si>
    <t xml:space="preserve"> Fonte: Siacesp/MDIC</t>
  </si>
  <si>
    <t>2026/2025</t>
  </si>
  <si>
    <t>2025/2024</t>
  </si>
  <si>
    <t xml:space="preserve">Fertilizantes Entregues ao Mercado (em toneladas de produto)  </t>
  </si>
  <si>
    <t>Maio</t>
  </si>
  <si>
    <t>Janeiro a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</si>
</sst>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2"/>
      <color theme="1"/>
      <name val="Calibri"/>
      <family val="2"/>
      <scheme val="minor"/>
    </font>
    <font>
      <sz val="11"/>
      <color rgb="FF555555"/>
      <name val="Arial"/>
      <family val="2"/>
    </font>
    <font>
      <sz val="13"/>
      <color rgb="FFFFFFFF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"/>
      <color theme="0"/>
      <name val="Arial"/>
      <family val="2"/>
    </font>
    <font>
      <sz val="12"/>
      <color theme="0"/>
      <name val="Arial"/>
      <family val="2"/>
    </font>
    <font>
      <sz val="11"/>
      <color rgb="FFC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8" borderId="0" xfId="0" applyFont="1" applyFill="1"/>
    <xf numFmtId="0" fontId="7" fillId="8" borderId="0" xfId="0" applyFont="1" applyFill="1" applyAlignment="1">
      <alignment vertical="center"/>
    </xf>
    <xf numFmtId="0" fontId="1" fillId="10" borderId="0" xfId="0" applyFont="1" applyFill="1"/>
    <xf numFmtId="0" fontId="8" fillId="5" borderId="0" xfId="0" applyFont="1" applyFill="1"/>
    <xf numFmtId="0" fontId="9" fillId="5" borderId="0" xfId="0" applyFont="1" applyFill="1" applyAlignment="1">
      <alignment horizontal="center"/>
    </xf>
    <xf numFmtId="0" fontId="8" fillId="6" borderId="0" xfId="0" applyFont="1" applyFill="1"/>
    <xf numFmtId="3" fontId="8" fillId="6" borderId="0" xfId="0" applyNumberFormat="1" applyFont="1" applyFill="1"/>
    <xf numFmtId="164" fontId="8" fillId="6" borderId="0" xfId="0" applyNumberFormat="1" applyFont="1" applyFill="1"/>
    <xf numFmtId="0" fontId="8" fillId="4" borderId="0" xfId="0" applyFont="1" applyFill="1"/>
    <xf numFmtId="3" fontId="9" fillId="4" borderId="0" xfId="0" applyNumberFormat="1" applyFont="1" applyFill="1"/>
    <xf numFmtId="164" fontId="9" fillId="7" borderId="0" xfId="0" applyNumberFormat="1" applyFont="1" applyFill="1"/>
    <xf numFmtId="0" fontId="8" fillId="8" borderId="0" xfId="0" applyFont="1" applyFill="1"/>
    <xf numFmtId="3" fontId="8" fillId="6" borderId="0" xfId="0" applyNumberFormat="1" applyFont="1" applyFill="1" applyAlignment="1">
      <alignment horizontal="right"/>
    </xf>
    <xf numFmtId="0" fontId="10" fillId="8" borderId="0" xfId="0" applyFont="1" applyFill="1"/>
    <xf numFmtId="0" fontId="8" fillId="7" borderId="0" xfId="0" applyFont="1" applyFill="1"/>
    <xf numFmtId="3" fontId="9" fillId="7" borderId="0" xfId="0" applyNumberFormat="1" applyFont="1" applyFill="1"/>
    <xf numFmtId="0" fontId="8" fillId="3" borderId="0" xfId="0" applyFont="1" applyFill="1"/>
    <xf numFmtId="0" fontId="8" fillId="10" borderId="0" xfId="0" applyFont="1" applyFill="1"/>
    <xf numFmtId="14" fontId="9" fillId="8" borderId="0" xfId="0" applyNumberFormat="1" applyFont="1" applyFill="1"/>
    <xf numFmtId="0" fontId="8" fillId="2" borderId="0" xfId="0" applyFont="1" applyFill="1"/>
    <xf numFmtId="0" fontId="5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9" defaultPivotStyle="PivotStyleMedium4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4"/>
  <sheetViews>
    <sheetView tabSelected="1" workbookViewId="0">
      <selection activeCell="A7" sqref="A7:F7"/>
    </sheetView>
  </sheetViews>
  <sheetFormatPr defaultColWidth="0" defaultRowHeight="15.6" zeroHeight="1" x14ac:dyDescent="0.3"/>
  <cols>
    <col min="1" max="1" width="26.5" style="1" customWidth="1"/>
    <col min="2" max="6" width="13" style="1" customWidth="1"/>
    <col min="7" max="16384" width="10.69921875" style="1" hidden="1"/>
  </cols>
  <sheetData>
    <row r="1" spans="1:6" ht="16.8" x14ac:dyDescent="0.3">
      <c r="A1" s="23" t="s">
        <v>12</v>
      </c>
      <c r="B1" s="23"/>
      <c r="C1" s="23"/>
      <c r="D1" s="23"/>
      <c r="E1" s="23"/>
      <c r="F1" s="23"/>
    </row>
    <row r="2" spans="1:6" x14ac:dyDescent="0.3">
      <c r="A2" s="6"/>
      <c r="B2" s="7">
        <v>2023</v>
      </c>
      <c r="C2" s="7">
        <v>2024</v>
      </c>
      <c r="D2" s="7">
        <v>2025</v>
      </c>
      <c r="E2" s="7">
        <v>2026</v>
      </c>
      <c r="F2" s="7" t="s">
        <v>10</v>
      </c>
    </row>
    <row r="3" spans="1:6" x14ac:dyDescent="0.3">
      <c r="A3" s="8" t="s">
        <v>13</v>
      </c>
      <c r="B3" s="9">
        <v>3629611</v>
      </c>
      <c r="C3" s="15">
        <v>3253335</v>
      </c>
      <c r="D3" s="15">
        <v>3706477</v>
      </c>
      <c r="E3" s="9">
        <v>3160074</v>
      </c>
      <c r="F3" s="10">
        <f>(E3-D3)/D3</f>
        <v>-0.14741842455787532</v>
      </c>
    </row>
    <row r="4" spans="1:6" x14ac:dyDescent="0.3">
      <c r="A4" s="8" t="s">
        <v>14</v>
      </c>
      <c r="B4" s="9">
        <v>14502152</v>
      </c>
      <c r="C4" s="9">
        <v>14204046</v>
      </c>
      <c r="D4" s="9">
        <v>15819972</v>
      </c>
      <c r="E4" s="9">
        <v>15468745</v>
      </c>
      <c r="F4" s="10">
        <f>(E4-D4)/D4</f>
        <v>-2.2201493150556778E-2</v>
      </c>
    </row>
    <row r="5" spans="1:6" x14ac:dyDescent="0.3">
      <c r="A5" s="11" t="s">
        <v>0</v>
      </c>
      <c r="B5" s="12">
        <v>45825687</v>
      </c>
      <c r="C5" s="12">
        <v>45615968</v>
      </c>
      <c r="D5" s="12">
        <v>49115642</v>
      </c>
      <c r="E5" s="12"/>
      <c r="F5" s="13"/>
    </row>
    <row r="6" spans="1:6" x14ac:dyDescent="0.3">
      <c r="A6" s="14"/>
      <c r="B6" s="14"/>
      <c r="C6" s="14"/>
      <c r="D6" s="14"/>
      <c r="E6" s="14"/>
      <c r="F6" s="14"/>
    </row>
    <row r="7" spans="1:6" ht="16.8" x14ac:dyDescent="0.3">
      <c r="A7" s="23" t="s">
        <v>5</v>
      </c>
      <c r="B7" s="23"/>
      <c r="C7" s="23"/>
      <c r="D7" s="23"/>
      <c r="E7" s="23"/>
      <c r="F7" s="23"/>
    </row>
    <row r="8" spans="1:6" x14ac:dyDescent="0.3">
      <c r="A8" s="6"/>
      <c r="B8" s="7">
        <v>2023</v>
      </c>
      <c r="C8" s="7">
        <v>2024</v>
      </c>
      <c r="D8" s="7">
        <v>2025</v>
      </c>
      <c r="E8" s="7">
        <v>2026</v>
      </c>
      <c r="F8" s="7" t="s">
        <v>10</v>
      </c>
    </row>
    <row r="9" spans="1:6" x14ac:dyDescent="0.3">
      <c r="A9" s="8" t="str">
        <f>+A3</f>
        <v>Maio</v>
      </c>
      <c r="B9" s="9">
        <v>480456</v>
      </c>
      <c r="C9" s="15">
        <v>547781</v>
      </c>
      <c r="D9" s="15">
        <v>657847</v>
      </c>
      <c r="E9" s="15">
        <v>485303</v>
      </c>
      <c r="F9" s="10">
        <f>(E9-D9)/D9</f>
        <v>-0.26228591146573593</v>
      </c>
    </row>
    <row r="10" spans="1:6" x14ac:dyDescent="0.3">
      <c r="A10" s="8" t="str">
        <f>+A4</f>
        <v>Janeiro a Maio</v>
      </c>
      <c r="B10" s="9">
        <v>2777337</v>
      </c>
      <c r="C10" s="15">
        <v>2610024</v>
      </c>
      <c r="D10" s="15">
        <v>2907575</v>
      </c>
      <c r="E10" s="15">
        <v>2410545</v>
      </c>
      <c r="F10" s="10">
        <f>(E10-D10)/D10</f>
        <v>-0.17094313990180821</v>
      </c>
    </row>
    <row r="11" spans="1:6" x14ac:dyDescent="0.3">
      <c r="A11" s="11" t="s">
        <v>0</v>
      </c>
      <c r="B11" s="12">
        <v>6955420</v>
      </c>
      <c r="C11" s="12">
        <v>7041122</v>
      </c>
      <c r="D11" s="12">
        <v>7220196</v>
      </c>
      <c r="E11" s="12"/>
      <c r="F11" s="13"/>
    </row>
    <row r="12" spans="1:6" x14ac:dyDescent="0.3">
      <c r="A12" s="16"/>
      <c r="B12" s="14"/>
      <c r="C12" s="14"/>
      <c r="D12" s="14"/>
      <c r="E12" s="14"/>
      <c r="F12" s="14"/>
    </row>
    <row r="13" spans="1:6" ht="16.8" x14ac:dyDescent="0.3">
      <c r="A13" s="24" t="s">
        <v>7</v>
      </c>
      <c r="B13" s="24"/>
      <c r="C13" s="24"/>
      <c r="D13" s="24"/>
      <c r="E13" s="24"/>
      <c r="F13" s="24"/>
    </row>
    <row r="14" spans="1:6" x14ac:dyDescent="0.3">
      <c r="A14" s="6"/>
      <c r="B14" s="7">
        <v>2023</v>
      </c>
      <c r="C14" s="7">
        <v>2024</v>
      </c>
      <c r="D14" s="7">
        <v>2025</v>
      </c>
      <c r="E14" s="7">
        <v>2026</v>
      </c>
      <c r="F14" s="7" t="s">
        <v>10</v>
      </c>
    </row>
    <row r="15" spans="1:6" x14ac:dyDescent="0.3">
      <c r="A15" s="8" t="str">
        <f>+A9</f>
        <v>Maio</v>
      </c>
      <c r="B15" s="9">
        <v>3201030</v>
      </c>
      <c r="C15" s="9">
        <v>3068835</v>
      </c>
      <c r="D15" s="9">
        <v>3659158</v>
      </c>
      <c r="E15" s="9">
        <v>3314395</v>
      </c>
      <c r="F15" s="10">
        <f t="shared" ref="F15" si="0">(E15-D15)/D15</f>
        <v>-9.4219216552004589E-2</v>
      </c>
    </row>
    <row r="16" spans="1:6" x14ac:dyDescent="0.3">
      <c r="A16" s="8" t="str">
        <f>+A10</f>
        <v>Janeiro a Maio</v>
      </c>
      <c r="B16" s="9">
        <v>14095120</v>
      </c>
      <c r="C16" s="9">
        <v>13104756</v>
      </c>
      <c r="D16" s="9">
        <v>14919953</v>
      </c>
      <c r="E16" s="9">
        <v>14524552</v>
      </c>
      <c r="F16" s="10">
        <f>(E16-D16)/D16+0.0001</f>
        <v>-2.6401490989951509E-2</v>
      </c>
    </row>
    <row r="17" spans="1:6 16384:16384" x14ac:dyDescent="0.3">
      <c r="A17" s="17" t="s">
        <v>0</v>
      </c>
      <c r="B17" s="18">
        <v>39439343</v>
      </c>
      <c r="C17" s="18">
        <v>41348204</v>
      </c>
      <c r="D17" s="18">
        <v>43329387</v>
      </c>
      <c r="E17" s="18"/>
      <c r="F17" s="13"/>
    </row>
    <row r="18" spans="1:6 16384:16384" x14ac:dyDescent="0.3">
      <c r="A18" s="2" t="s">
        <v>8</v>
      </c>
      <c r="B18" s="19"/>
      <c r="C18" s="19"/>
      <c r="D18" s="19"/>
      <c r="E18" s="19"/>
      <c r="F18" s="19"/>
    </row>
    <row r="19" spans="1:6 16384:16384" x14ac:dyDescent="0.3">
      <c r="A19" s="2" t="s">
        <v>9</v>
      </c>
      <c r="B19" s="19"/>
      <c r="C19" s="19"/>
      <c r="D19" s="19"/>
      <c r="E19" s="19"/>
      <c r="F19" s="19"/>
      <c r="XFD19" s="1" t="s">
        <v>6</v>
      </c>
    </row>
    <row r="20" spans="1:6 16384:16384" x14ac:dyDescent="0.3">
      <c r="A20" s="5"/>
      <c r="B20" s="20"/>
      <c r="C20" s="20"/>
      <c r="D20" s="20"/>
      <c r="E20" s="20"/>
      <c r="F20" s="20"/>
    </row>
    <row r="21" spans="1:6 16384:16384" ht="16.8" x14ac:dyDescent="0.3">
      <c r="A21" s="23" t="s">
        <v>4</v>
      </c>
      <c r="B21" s="23"/>
      <c r="C21" s="23"/>
      <c r="D21" s="23"/>
      <c r="E21" s="23"/>
      <c r="F21" s="23"/>
    </row>
    <row r="22" spans="1:6 16384:16384" x14ac:dyDescent="0.3">
      <c r="A22" s="6"/>
      <c r="B22" s="7">
        <v>2023</v>
      </c>
      <c r="C22" s="7">
        <v>2024</v>
      </c>
      <c r="D22" s="7">
        <v>2025</v>
      </c>
      <c r="E22" s="7">
        <v>2026</v>
      </c>
      <c r="F22" s="7" t="s">
        <v>10</v>
      </c>
    </row>
    <row r="23" spans="1:6 16384:16384" x14ac:dyDescent="0.3">
      <c r="A23" s="8" t="str">
        <f>+A15</f>
        <v>Maio</v>
      </c>
      <c r="B23" s="9">
        <v>39246</v>
      </c>
      <c r="C23" s="9">
        <v>52972</v>
      </c>
      <c r="D23" s="9">
        <v>60642</v>
      </c>
      <c r="E23" s="9">
        <v>49281</v>
      </c>
      <c r="F23" s="10">
        <f t="shared" ref="F23:F24" si="1">(E23-D23)/D23</f>
        <v>-0.18734540417532403</v>
      </c>
    </row>
    <row r="24" spans="1:6 16384:16384" x14ac:dyDescent="0.3">
      <c r="A24" s="8" t="str">
        <f>+A16</f>
        <v>Janeiro a Maio</v>
      </c>
      <c r="B24" s="9">
        <v>192253</v>
      </c>
      <c r="C24" s="9">
        <v>233298</v>
      </c>
      <c r="D24" s="9">
        <v>231366</v>
      </c>
      <c r="E24" s="9">
        <v>143653</v>
      </c>
      <c r="F24" s="10">
        <f t="shared" si="1"/>
        <v>-0.37910929004261645</v>
      </c>
    </row>
    <row r="25" spans="1:6 16384:16384" x14ac:dyDescent="0.3">
      <c r="A25" s="17" t="s">
        <v>0</v>
      </c>
      <c r="B25" s="18">
        <v>566251</v>
      </c>
      <c r="C25" s="18">
        <v>630784</v>
      </c>
      <c r="D25" s="18">
        <v>635304</v>
      </c>
      <c r="E25" s="18"/>
      <c r="F25" s="13"/>
    </row>
    <row r="26" spans="1:6 16384:16384" x14ac:dyDescent="0.3">
      <c r="A26" s="14"/>
      <c r="B26" s="14"/>
      <c r="C26" s="14"/>
      <c r="D26" s="14"/>
      <c r="E26" s="14"/>
      <c r="F26" s="14"/>
    </row>
    <row r="27" spans="1:6 16384:16384" x14ac:dyDescent="0.3">
      <c r="A27" s="25" t="s">
        <v>3</v>
      </c>
      <c r="B27" s="25"/>
      <c r="C27" s="25"/>
      <c r="D27" s="25"/>
      <c r="E27" s="25"/>
      <c r="F27" s="25"/>
    </row>
    <row r="28" spans="1:6 16384:16384" x14ac:dyDescent="0.3">
      <c r="A28" s="6"/>
      <c r="B28" s="7">
        <v>2022</v>
      </c>
      <c r="C28" s="7">
        <v>2023</v>
      </c>
      <c r="D28" s="7">
        <v>2024</v>
      </c>
      <c r="E28" s="7">
        <v>2025</v>
      </c>
      <c r="F28" s="7" t="s">
        <v>11</v>
      </c>
    </row>
    <row r="29" spans="1:6 16384:16384" x14ac:dyDescent="0.3">
      <c r="A29" s="11" t="s">
        <v>1</v>
      </c>
      <c r="B29" s="12">
        <v>8441102</v>
      </c>
      <c r="C29" s="12">
        <v>8694487</v>
      </c>
      <c r="D29" s="12">
        <v>8326111</v>
      </c>
      <c r="E29" s="12">
        <v>8483731</v>
      </c>
      <c r="F29" s="13">
        <f>(E29-D29)/D29</f>
        <v>1.893080695176896E-2</v>
      </c>
    </row>
    <row r="30" spans="1:6 16384:16384" x14ac:dyDescent="0.3">
      <c r="A30" s="2" t="s">
        <v>2</v>
      </c>
      <c r="B30" s="19"/>
      <c r="C30" s="19"/>
      <c r="D30" s="19"/>
      <c r="E30" s="19"/>
      <c r="F30" s="19"/>
    </row>
    <row r="31" spans="1:6 16384:16384" x14ac:dyDescent="0.3">
      <c r="A31" s="3"/>
      <c r="B31" s="14"/>
      <c r="C31" s="14"/>
      <c r="D31" s="14"/>
      <c r="E31" s="14"/>
      <c r="F31" s="21">
        <v>46238</v>
      </c>
    </row>
    <row r="32" spans="1:6 16384:16384" x14ac:dyDescent="0.3">
      <c r="A32" s="4"/>
      <c r="B32" s="14"/>
      <c r="C32" s="14"/>
      <c r="D32" s="14"/>
      <c r="E32" s="14"/>
      <c r="F32" s="14"/>
    </row>
    <row r="33" spans="1:6" x14ac:dyDescent="0.3">
      <c r="A33" s="22"/>
      <c r="B33" s="22"/>
      <c r="C33" s="22"/>
      <c r="D33" s="22"/>
      <c r="E33" s="22"/>
      <c r="F33" s="22"/>
    </row>
    <row r="34" spans="1:6" x14ac:dyDescent="0.3">
      <c r="A34" s="22"/>
      <c r="B34" s="22"/>
      <c r="C34" s="22"/>
      <c r="D34" s="22"/>
      <c r="E34" s="22"/>
      <c r="F34" s="22"/>
    </row>
    <row r="35" spans="1:6" x14ac:dyDescent="0.3">
      <c r="A35" s="22"/>
      <c r="B35" s="22"/>
      <c r="C35" s="22"/>
      <c r="D35" s="22"/>
      <c r="E35" s="22"/>
      <c r="F35" s="22"/>
    </row>
    <row r="36" spans="1:6" x14ac:dyDescent="0.3">
      <c r="A36" s="22"/>
      <c r="B36" s="22"/>
      <c r="C36" s="22"/>
      <c r="D36" s="22"/>
      <c r="E36" s="22"/>
      <c r="F36" s="22"/>
    </row>
    <row r="37" spans="1:6" x14ac:dyDescent="0.3">
      <c r="A37" s="22"/>
      <c r="B37" s="22"/>
      <c r="C37" s="22"/>
      <c r="D37" s="22"/>
      <c r="E37" s="22"/>
      <c r="F37" s="22"/>
    </row>
    <row r="38" spans="1:6" x14ac:dyDescent="0.3">
      <c r="A38" s="22"/>
      <c r="B38" s="22"/>
      <c r="C38" s="22"/>
      <c r="D38" s="22"/>
      <c r="E38" s="22"/>
      <c r="F38" s="22"/>
    </row>
    <row r="39" spans="1:6" x14ac:dyDescent="0.3">
      <c r="A39" s="22"/>
      <c r="B39" s="22"/>
      <c r="C39" s="22"/>
      <c r="D39" s="22"/>
      <c r="E39" s="22"/>
      <c r="F39" s="22"/>
    </row>
    <row r="40" spans="1:6" x14ac:dyDescent="0.3">
      <c r="A40" s="22"/>
      <c r="B40" s="22"/>
      <c r="C40" s="22"/>
      <c r="D40" s="22"/>
      <c r="E40" s="22"/>
      <c r="F40" s="22"/>
    </row>
    <row r="41" spans="1:6" x14ac:dyDescent="0.3"/>
    <row r="42" spans="1:6" x14ac:dyDescent="0.3"/>
    <row r="43" spans="1:6" x14ac:dyDescent="0.3"/>
    <row r="44" spans="1:6" x14ac:dyDescent="0.3"/>
  </sheetData>
  <mergeCells count="5">
    <mergeCell ref="A1:F1"/>
    <mergeCell ref="A7:F7"/>
    <mergeCell ref="A13:F13"/>
    <mergeCell ref="A21:F21"/>
    <mergeCell ref="A27:F27"/>
  </mergeCells>
  <pageMargins left="0.55118110236220474" right="0.55118110236220474" top="0.98425196850393704" bottom="0.98425196850393704" header="0.51181102362204722" footer="0.51181102362204722"/>
  <pageSetup paperSize="9" scale="9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Campos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Silvestri</dc:creator>
  <cp:lastModifiedBy>Sergio Kato</cp:lastModifiedBy>
  <cp:lastPrinted>2026-08-03T14:27:39Z</cp:lastPrinted>
  <dcterms:created xsi:type="dcterms:W3CDTF">2018-10-08T16:16:57Z</dcterms:created>
  <dcterms:modified xsi:type="dcterms:W3CDTF">2026-08-03T15:35:02Z</dcterms:modified>
</cp:coreProperties>
</file>